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welina\UCHWAŁY\2026\stawki podatków\"/>
    </mc:Choice>
  </mc:AlternateContent>
  <xr:revisionPtr revIDLastSave="0" documentId="13_ncr:1_{5B382860-31CC-473F-BC06-CA2EE27614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" l="1"/>
  <c r="H6" i="1"/>
  <c r="H7" i="1"/>
  <c r="H8" i="1"/>
  <c r="H11" i="1"/>
  <c r="H12" i="1"/>
  <c r="H13" i="1"/>
  <c r="H14" i="1"/>
  <c r="H16" i="1"/>
  <c r="H17" i="1"/>
  <c r="H18" i="1"/>
  <c r="H19" i="1"/>
  <c r="H20" i="1"/>
  <c r="H21" i="1"/>
  <c r="H24" i="1"/>
  <c r="H25" i="1"/>
  <c r="H26" i="1"/>
  <c r="H27" i="1"/>
  <c r="H28" i="1"/>
  <c r="H31" i="1"/>
  <c r="H32" i="1"/>
  <c r="H33" i="1"/>
  <c r="H34" i="1"/>
  <c r="H36" i="1"/>
  <c r="H37" i="1"/>
  <c r="H38" i="1"/>
  <c r="H39" i="1"/>
  <c r="H40" i="1"/>
  <c r="H41" i="1"/>
  <c r="H43" i="1"/>
  <c r="H44" i="1"/>
  <c r="H45" i="1"/>
  <c r="H46" i="1"/>
  <c r="H47" i="1"/>
  <c r="H49" i="1"/>
  <c r="H50" i="1"/>
  <c r="H51" i="1"/>
  <c r="H54" i="1"/>
  <c r="H55" i="1"/>
  <c r="H56" i="1"/>
  <c r="H57" i="1"/>
  <c r="H59" i="1"/>
  <c r="H60" i="1"/>
  <c r="H63" i="1"/>
  <c r="H64" i="1"/>
  <c r="H65" i="1"/>
  <c r="H66" i="1"/>
  <c r="H68" i="1"/>
  <c r="H69" i="1"/>
  <c r="H71" i="1"/>
  <c r="H74" i="1"/>
  <c r="H75" i="1"/>
  <c r="H76" i="1"/>
  <c r="H78" i="1"/>
  <c r="H79" i="1"/>
  <c r="H80" i="1"/>
  <c r="H81" i="1"/>
  <c r="H83" i="1"/>
  <c r="H84" i="1"/>
  <c r="H88" i="1"/>
  <c r="H89" i="1"/>
  <c r="H90" i="1"/>
  <c r="H92" i="1"/>
  <c r="H93" i="1"/>
  <c r="H94" i="1"/>
  <c r="H95" i="1"/>
  <c r="H97" i="1"/>
  <c r="H98" i="1"/>
  <c r="H100" i="1"/>
  <c r="H101" i="1"/>
  <c r="H102" i="1" l="1"/>
  <c r="F106" i="1" l="1"/>
</calcChain>
</file>

<file path=xl/sharedStrings.xml><?xml version="1.0" encoding="utf-8"?>
<sst xmlns="http://schemas.openxmlformats.org/spreadsheetml/2006/main" count="121" uniqueCount="71">
  <si>
    <t>Wyszczególnienie:</t>
  </si>
  <si>
    <t>Max</t>
  </si>
  <si>
    <t>Min</t>
  </si>
  <si>
    <t>- liczbie osi dwie</t>
  </si>
  <si>
    <t>- liczbie osi trzy</t>
  </si>
  <si>
    <t>- liczbie osi cztery i więcej</t>
  </si>
  <si>
    <t>mniejszej niż 22 miejsca</t>
  </si>
  <si>
    <t xml:space="preserve">równej lub większej niż 22 miejsca </t>
  </si>
  <si>
    <t>suma</t>
  </si>
  <si>
    <t>wzrost</t>
  </si>
  <si>
    <t>równej 38 ton i więcej</t>
  </si>
  <si>
    <t>-</t>
  </si>
  <si>
    <t>równej 40 ton i więcej</t>
  </si>
  <si>
    <t xml:space="preserve">równej 40 ton i więcej          </t>
  </si>
  <si>
    <t>powyżej 5,5 t do 9 t włącznie</t>
  </si>
  <si>
    <t>powyżej 9 t, a poniżej 12 t</t>
  </si>
  <si>
    <t>powyżej 3,5 t do 5,5 t włącznie</t>
  </si>
  <si>
    <t>równej 15 t i więcej</t>
  </si>
  <si>
    <t>równej 12 t i więcej, a mniej niż 13 t</t>
  </si>
  <si>
    <t>równej 13 t i więcej, a mniej niż 14 t</t>
  </si>
  <si>
    <t>równej 14 t i więcej, a mniej niż 15 t</t>
  </si>
  <si>
    <t>równej 25 t i więcej</t>
  </si>
  <si>
    <t>równej 12 t i więcej, a mniej niż 17 t</t>
  </si>
  <si>
    <t>równej 19 t i więcej, a mniej niż 21 t</t>
  </si>
  <si>
    <t>równej 21 t i więcej, a mniej niż 23 t</t>
  </si>
  <si>
    <t>równej 17 t i więcej, a mniej niż 19 t</t>
  </si>
  <si>
    <t>równej 23 t i więcej, a mniej niż 25 t</t>
  </si>
  <si>
    <t xml:space="preserve">równej 31 t i więcej                 </t>
  </si>
  <si>
    <t>równej 12 t i więcej, a mniej niż 25 t</t>
  </si>
  <si>
    <t>równej 25 t i więcej, a mniej niż 27 t</t>
  </si>
  <si>
    <t>równej 27 t i więcej, a mniej niż 29 t</t>
  </si>
  <si>
    <t>równej 29 t i więcej, a mniej niż 31 t</t>
  </si>
  <si>
    <t>od 3,5 t do 5,5 t włącznie</t>
  </si>
  <si>
    <t xml:space="preserve">powyżej 5,5 t do 9,0 t włącznie         </t>
  </si>
  <si>
    <t>równej 31 t i więcej</t>
  </si>
  <si>
    <t>równej 12 t i więcej a, mniej niż 18 t</t>
  </si>
  <si>
    <t>równej 18 t i więcej a, mniej niż 25 t</t>
  </si>
  <si>
    <t>równej 25 t i więcej a, mniej niż 31 t</t>
  </si>
  <si>
    <t>równej 12 ton i więcej, a mniej niż 40 ton</t>
  </si>
  <si>
    <t>- liczbie osi trzy i więcej</t>
  </si>
  <si>
    <t>równej 12 t i więcej, a mniej niż 18 t</t>
  </si>
  <si>
    <t>równej 18 t i więcej, a mniej niż 25 t</t>
  </si>
  <si>
    <t>równej 25 t i więcej, a mniej niż 31 t</t>
  </si>
  <si>
    <t>równej 12 t i więcej, a mniej niż 40 ton</t>
  </si>
  <si>
    <t>7. Od przyczepy i naczepy, które łącznie z pojazdem silnikowym posiadają dopuszczalną masę całkowitą od 7 ton i poniżej 12 ton z wyjątkiem  związanych wyłącznie  z działalnością  rolniczą  prowadzoną  przez  podatnika podatku rolnego</t>
  </si>
  <si>
    <t>równej 38 t i więcej</t>
  </si>
  <si>
    <t>równej 12 t i więcej, a mniej niż 28 t</t>
  </si>
  <si>
    <t>równej 28 t i więcej, a mniej niż 33 t</t>
  </si>
  <si>
    <t>równej 33 t i więcej, a mniej niż 38 t</t>
  </si>
  <si>
    <t xml:space="preserve"> - liczbie osi trzy i więcej </t>
  </si>
  <si>
    <t>równej 12 t i więcej, a mniej niż 38 ton</t>
  </si>
  <si>
    <t>4. Od ciągnika siodłowego i balastowego przystosowanego do używania łącznie z naczepą lub przyczepą o dopuszczalnej masie całkowitej zespołu pojazdów od 3,5 t, a poniżej 12 t, w zależności od dopuszczalnej masy całkowitej zespołu pojazdów:</t>
  </si>
  <si>
    <t>Skutki obniżenia górnych stawek podatkowych</t>
  </si>
  <si>
    <t>10. Od autobusu w zależności od liczby miejsc do siedzenia poza miejscem kierowcy:</t>
  </si>
  <si>
    <t xml:space="preserve">SYMULACJA    - stawki MAX </t>
  </si>
  <si>
    <t>Od 7 t i poniżej 12 t</t>
  </si>
  <si>
    <t xml:space="preserve"> - liczbie osi jednej</t>
  </si>
  <si>
    <t>2. Od samochodu ciężarowego z zawieszeniem pneumatycznym lub uznanym za równoważne, o dopuszczalnej masie całkowitej równej lub wyższej niż 12 t i:</t>
  </si>
  <si>
    <t>3. Od  samochodu ciężarowego z innym systemem zawieszenia osi jezdnych o dopuszczalnej masie całkowitej równej lub wyższej niż 12 t  i :</t>
  </si>
  <si>
    <t>5. Od ciągnika siodłowego i balastowego przystosowanego do używania łącznie z naczepą lub przyczepą z zawieszeniem pneumatycznym lub zawieszeniem uznanym za równoważne o dopuszczalnej masie całkowitej zespołu pojazdów równej lub wyższej niż 12 t i:</t>
  </si>
  <si>
    <t>6. Od ciągnika siodłowego i balastowego przystosowanego do używania łącznie z naczepą lub przyczepą z innym systemem zawieszenia osi jezdnych o dopuszczalnej masie całkowitej zespołu pojazdów równej lub wyższej niż 12 ton i:</t>
  </si>
  <si>
    <t>8. Od przyczepy i naczepy z zawieszeniem pneumatycznym lub zawieszeniem uznanym za równoważne, które łącznie z pojazdem silnikowym posiadają dopuszczalną masę całkowitą równą lub wyższą niż 12 t, z wyjątkiem związanych wyłącznie z prowadzoną działalnością rolniczą przez  podatnika podatku rolnego i:</t>
  </si>
  <si>
    <t>9. Od przyczepy i naczepy z innym systemem zawieszeniem osi jezdnych, które łącznie z pojazdem silnikowym posiadają dopuszczalną masę całkowitą zespołu pojazdów równą lub wyższą niż 12 t, z wyjątkiem związanych wyłącznie z prowadzoną działalnością rolniczą przez podatnika podatku rolnego i:</t>
  </si>
  <si>
    <t>Stawka 2025 r.</t>
  </si>
  <si>
    <t>Stawki 2026 r.</t>
  </si>
  <si>
    <t>Symulacja dochodów z podatku od  środków  transportowych na 2026 rok</t>
  </si>
  <si>
    <t xml:space="preserve">Plan na 2025 rok </t>
  </si>
  <si>
    <t>Wykonanie na 30.09.2025 (od I do IX)</t>
  </si>
  <si>
    <t>1. Od samochodu ciężarowego o dopuszczalnej masie całkowitej powyżej 3,5 ton, a poniżej 12 ton, w zależności od dopuszcalnej masy całkowitej pojazdu:</t>
  </si>
  <si>
    <t>Propozycja Wójta (wzrost 5,00%)</t>
  </si>
  <si>
    <t>Ilość pojazdów (stan na 30.09.2025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</si>
</sst>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&quot; &quot;[$zł-415];[Red]&quot;-&quot;#,##0.00&quot; &quot;[$zł-415]"/>
    <numFmt numFmtId="165" formatCode="#,##0.00&quot; &quot;[$zł-415];[Red]#,##0.00&quot; &quot;[$zł-415]"/>
    <numFmt numFmtId="166" formatCode="0.0%"/>
    <numFmt numFmtId="167" formatCode="#,##0.00\ [$zł-415];[Red]#,##0.00\ [$zł-415]"/>
    <numFmt numFmtId="168" formatCode="#,##0.00\ &quot;zł&quot;"/>
  </numFmts>
  <fonts count="17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7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4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i/>
      <u/>
      <sz val="8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85">
    <xf numFmtId="0" fontId="0" fillId="0" borderId="0" xfId="0"/>
    <xf numFmtId="0" fontId="4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165" fontId="4" fillId="0" borderId="0" xfId="0" applyNumberFormat="1" applyFont="1"/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6" fontId="8" fillId="0" borderId="0" xfId="0" applyNumberFormat="1" applyFont="1"/>
    <xf numFmtId="0" fontId="9" fillId="0" borderId="1" xfId="0" applyFont="1" applyBorder="1" applyAlignment="1">
      <alignment horizontal="center"/>
    </xf>
    <xf numFmtId="8" fontId="6" fillId="0" borderId="1" xfId="0" applyNumberFormat="1" applyFont="1" applyBorder="1" applyAlignment="1">
      <alignment horizontal="right"/>
    </xf>
    <xf numFmtId="2" fontId="10" fillId="0" borderId="0" xfId="0" applyNumberFormat="1" applyFont="1" applyAlignment="1">
      <alignment horizontal="center" wrapText="1"/>
    </xf>
    <xf numFmtId="164" fontId="12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7" xfId="0" applyFont="1" applyBorder="1"/>
    <xf numFmtId="164" fontId="6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0" fontId="13" fillId="4" borderId="6" xfId="0" applyFont="1" applyFill="1" applyBorder="1" applyAlignment="1">
      <alignment horizontal="center"/>
    </xf>
    <xf numFmtId="165" fontId="3" fillId="4" borderId="7" xfId="0" applyNumberFormat="1" applyFont="1" applyFill="1" applyBorder="1"/>
    <xf numFmtId="168" fontId="3" fillId="4" borderId="6" xfId="0" applyNumberFormat="1" applyFont="1" applyFill="1" applyBorder="1" applyAlignment="1">
      <alignment horizontal="right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/>
    <xf numFmtId="167" fontId="5" fillId="0" borderId="0" xfId="0" applyNumberFormat="1" applyFont="1"/>
    <xf numFmtId="44" fontId="4" fillId="0" borderId="0" xfId="0" applyNumberFormat="1" applyFont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168" fontId="3" fillId="3" borderId="0" xfId="0" applyNumberFormat="1" applyFont="1" applyFill="1" applyAlignment="1">
      <alignment horizontal="right"/>
    </xf>
    <xf numFmtId="0" fontId="13" fillId="3" borderId="0" xfId="0" applyFont="1" applyFill="1" applyAlignment="1">
      <alignment horizontal="center"/>
    </xf>
    <xf numFmtId="165" fontId="3" fillId="3" borderId="0" xfId="0" applyNumberFormat="1" applyFont="1" applyFill="1"/>
    <xf numFmtId="0" fontId="3" fillId="0" borderId="0" xfId="0" applyFont="1" applyAlignment="1">
      <alignment horizontal="left"/>
    </xf>
    <xf numFmtId="168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165" fontId="4" fillId="0" borderId="8" xfId="0" applyNumberFormat="1" applyFont="1" applyBorder="1"/>
    <xf numFmtId="0" fontId="13" fillId="0" borderId="1" xfId="0" applyFont="1" applyBorder="1" applyAlignment="1">
      <alignment horizontal="center"/>
    </xf>
    <xf numFmtId="2" fontId="1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0" fillId="0" borderId="2" xfId="0" applyBorder="1"/>
    <xf numFmtId="49" fontId="4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4" fillId="0" borderId="14" xfId="0" applyFont="1" applyBorder="1"/>
    <xf numFmtId="0" fontId="11" fillId="0" borderId="1" xfId="0" applyFont="1" applyBorder="1" applyAlignment="1">
      <alignment horizontal="center"/>
    </xf>
    <xf numFmtId="165" fontId="4" fillId="0" borderId="15" xfId="0" applyNumberFormat="1" applyFont="1" applyBorder="1"/>
    <xf numFmtId="0" fontId="7" fillId="0" borderId="1" xfId="0" applyFont="1" applyBorder="1" applyAlignment="1">
      <alignment horizontal="center"/>
    </xf>
    <xf numFmtId="165" fontId="4" fillId="0" borderId="16" xfId="0" applyNumberFormat="1" applyFont="1" applyBorder="1"/>
    <xf numFmtId="49" fontId="11" fillId="0" borderId="1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3" fillId="5" borderId="9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3" fillId="5" borderId="10" xfId="0" applyFont="1" applyFill="1" applyBorder="1" applyAlignment="1">
      <alignment horizontal="left" wrapText="1"/>
    </xf>
    <xf numFmtId="0" fontId="3" fillId="5" borderId="9" xfId="0" applyFont="1" applyFill="1" applyBorder="1" applyAlignment="1">
      <alignment horizontal="left" vertical="center" wrapText="1" readingOrder="1"/>
    </xf>
    <xf numFmtId="0" fontId="3" fillId="5" borderId="0" xfId="0" applyFont="1" applyFill="1" applyAlignment="1">
      <alignment horizontal="left" vertical="center" wrapText="1" readingOrder="1"/>
    </xf>
    <xf numFmtId="0" fontId="3" fillId="5" borderId="10" xfId="0" applyFont="1" applyFill="1" applyBorder="1" applyAlignment="1">
      <alignment horizontal="left" vertical="center" wrapText="1" readingOrder="1"/>
    </xf>
    <xf numFmtId="0" fontId="3" fillId="3" borderId="9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0" xfId="0" applyFont="1"/>
  </cellXfs>
  <cellStyles count="5">
    <cellStyle name="Heading" xfId="1" xr:uid="{00000000-0005-0000-0000-000000000000}"/>
    <cellStyle name="Heading1" xfId="2" xr:uid="{00000000-0005-0000-0000-000001000000}"/>
    <cellStyle name="Normalny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H106"/>
  <sheetViews>
    <sheetView tabSelected="1" topLeftCell="A52" zoomScale="136" zoomScaleNormal="136" workbookViewId="0">
      <selection activeCell="B2" sqref="B2"/>
    </sheetView>
  </sheetViews>
  <sheetFormatPr defaultRowHeight="14.25" x14ac:dyDescent="0.2"/>
  <cols>
    <col min="1" max="1" width="7.375" customWidth="1"/>
    <col min="2" max="2" width="23.875" style="1" customWidth="1"/>
    <col min="3" max="3" width="10" style="1" customWidth="1"/>
    <col min="4" max="4" width="11.125" style="1" customWidth="1"/>
    <col min="5" max="5" width="9" style="1" customWidth="1"/>
    <col min="6" max="6" width="11" style="1" customWidth="1"/>
    <col min="7" max="7" width="12.5" style="1" customWidth="1"/>
    <col min="8" max="8" width="10" style="1" customWidth="1"/>
    <col min="9" max="1022" width="10.75" style="1" customWidth="1"/>
    <col min="1023" max="1023" width="9" customWidth="1"/>
  </cols>
  <sheetData>
    <row r="1" spans="2:9" x14ac:dyDescent="0.2">
      <c r="B1" s="78" t="s">
        <v>65</v>
      </c>
      <c r="C1" s="79"/>
      <c r="D1" s="79"/>
      <c r="E1" s="79"/>
      <c r="F1" s="79"/>
      <c r="G1" s="79"/>
    </row>
    <row r="2" spans="2:9" ht="9" customHeight="1" x14ac:dyDescent="0.2">
      <c r="H2" s="14"/>
      <c r="I2" s="11" t="s">
        <v>9</v>
      </c>
    </row>
    <row r="3" spans="2:9" ht="47.25" customHeight="1" x14ac:dyDescent="0.2">
      <c r="B3" s="20" t="s">
        <v>0</v>
      </c>
      <c r="C3" s="20" t="s">
        <v>63</v>
      </c>
      <c r="D3" s="80" t="s">
        <v>64</v>
      </c>
      <c r="E3" s="81"/>
      <c r="F3" s="19" t="s">
        <v>69</v>
      </c>
      <c r="G3" s="19" t="s">
        <v>70</v>
      </c>
      <c r="H3" s="45" t="s">
        <v>54</v>
      </c>
    </row>
    <row r="4" spans="2:9" ht="17.25" customHeight="1" x14ac:dyDescent="0.2">
      <c r="B4" s="47"/>
      <c r="C4" s="2"/>
      <c r="D4" s="3" t="s">
        <v>1</v>
      </c>
      <c r="E4" s="12" t="s">
        <v>2</v>
      </c>
      <c r="F4" s="4"/>
      <c r="G4" s="4"/>
      <c r="H4" s="46"/>
    </row>
    <row r="5" spans="2:9" ht="24.75" customHeight="1" x14ac:dyDescent="0.2">
      <c r="B5" s="60" t="s">
        <v>68</v>
      </c>
      <c r="C5" s="61"/>
      <c r="D5" s="61"/>
      <c r="E5" s="61"/>
      <c r="F5" s="61"/>
      <c r="G5" s="61"/>
      <c r="H5" s="62"/>
    </row>
    <row r="6" spans="2:9" x14ac:dyDescent="0.2">
      <c r="B6" s="4" t="s">
        <v>16</v>
      </c>
      <c r="C6" s="5">
        <v>812</v>
      </c>
      <c r="D6" s="9">
        <v>1259.0899999999999</v>
      </c>
      <c r="E6" s="16" t="s">
        <v>11</v>
      </c>
      <c r="F6" s="10">
        <v>853</v>
      </c>
      <c r="G6" s="42"/>
      <c r="H6" s="43">
        <f>G6*D6</f>
        <v>0</v>
      </c>
    </row>
    <row r="7" spans="2:9" x14ac:dyDescent="0.2">
      <c r="B7" s="4" t="s">
        <v>14</v>
      </c>
      <c r="C7" s="5">
        <v>1360</v>
      </c>
      <c r="D7" s="9">
        <v>2100.42</v>
      </c>
      <c r="E7" s="16" t="s">
        <v>11</v>
      </c>
      <c r="F7" s="10">
        <v>1428</v>
      </c>
      <c r="G7" s="44">
        <v>1</v>
      </c>
      <c r="H7" s="43">
        <f>G7*D7</f>
        <v>2100.42</v>
      </c>
    </row>
    <row r="8" spans="2:9" x14ac:dyDescent="0.2">
      <c r="B8" s="4" t="s">
        <v>15</v>
      </c>
      <c r="C8" s="5">
        <v>1761</v>
      </c>
      <c r="D8" s="9">
        <v>2520.48</v>
      </c>
      <c r="E8" s="16" t="s">
        <v>11</v>
      </c>
      <c r="F8" s="10">
        <v>1849</v>
      </c>
      <c r="G8" s="44">
        <v>1</v>
      </c>
      <c r="H8" s="43">
        <f>G8*D8</f>
        <v>2520.48</v>
      </c>
    </row>
    <row r="9" spans="2:9" ht="24.75" customHeight="1" x14ac:dyDescent="0.2">
      <c r="B9" s="60" t="s">
        <v>57</v>
      </c>
      <c r="C9" s="61"/>
      <c r="D9" s="61"/>
      <c r="E9" s="61"/>
      <c r="F9" s="61"/>
      <c r="G9" s="61"/>
      <c r="H9" s="62"/>
    </row>
    <row r="10" spans="2:9" x14ac:dyDescent="0.2">
      <c r="B10" s="75" t="s">
        <v>3</v>
      </c>
      <c r="C10" s="76"/>
      <c r="D10" s="76"/>
      <c r="E10" s="76"/>
      <c r="F10" s="76"/>
      <c r="G10" s="76"/>
      <c r="H10" s="22"/>
    </row>
    <row r="11" spans="2:9" x14ac:dyDescent="0.2">
      <c r="B11" s="4" t="s">
        <v>18</v>
      </c>
      <c r="C11" s="5">
        <v>2920</v>
      </c>
      <c r="D11" s="9">
        <v>4809.7</v>
      </c>
      <c r="E11" s="16" t="s">
        <v>11</v>
      </c>
      <c r="F11" s="10">
        <v>3066</v>
      </c>
      <c r="G11" s="42"/>
      <c r="H11" s="43">
        <f>G11*D11</f>
        <v>0</v>
      </c>
    </row>
    <row r="12" spans="2:9" x14ac:dyDescent="0.2">
      <c r="B12" s="4" t="s">
        <v>19</v>
      </c>
      <c r="C12" s="5">
        <v>2920</v>
      </c>
      <c r="D12" s="9">
        <v>4809.7</v>
      </c>
      <c r="E12" s="8"/>
      <c r="F12" s="10">
        <v>3066</v>
      </c>
      <c r="G12" s="42"/>
      <c r="H12" s="43">
        <f>G12*D12</f>
        <v>0</v>
      </c>
    </row>
    <row r="13" spans="2:9" x14ac:dyDescent="0.2">
      <c r="B13" s="4" t="s">
        <v>20</v>
      </c>
      <c r="C13" s="5">
        <v>2920</v>
      </c>
      <c r="D13" s="9">
        <v>4809.7</v>
      </c>
      <c r="E13" s="8"/>
      <c r="F13" s="10">
        <v>3066</v>
      </c>
      <c r="G13" s="42"/>
      <c r="H13" s="43">
        <f>G13*D13</f>
        <v>0</v>
      </c>
    </row>
    <row r="14" spans="2:9" x14ac:dyDescent="0.2">
      <c r="B14" s="4" t="s">
        <v>17</v>
      </c>
      <c r="C14" s="5">
        <v>2920</v>
      </c>
      <c r="D14" s="9">
        <v>4809.7</v>
      </c>
      <c r="E14" s="13"/>
      <c r="F14" s="10">
        <v>3066</v>
      </c>
      <c r="G14" s="44">
        <v>1</v>
      </c>
      <c r="H14" s="43">
        <f>G14*D14</f>
        <v>4809.7</v>
      </c>
    </row>
    <row r="15" spans="2:9" x14ac:dyDescent="0.2">
      <c r="B15" s="72" t="s">
        <v>4</v>
      </c>
      <c r="C15" s="73"/>
      <c r="D15" s="73"/>
      <c r="E15" s="73"/>
      <c r="F15" s="73"/>
      <c r="G15" s="73"/>
      <c r="H15" s="22"/>
    </row>
    <row r="16" spans="2:9" x14ac:dyDescent="0.2">
      <c r="B16" s="4" t="s">
        <v>22</v>
      </c>
      <c r="C16" s="5">
        <v>2920</v>
      </c>
      <c r="D16" s="9">
        <v>4809.7</v>
      </c>
      <c r="E16" s="7"/>
      <c r="F16" s="10">
        <v>3066</v>
      </c>
      <c r="G16" s="42"/>
      <c r="H16" s="43">
        <f t="shared" ref="H16:H21" si="0">G16*D16</f>
        <v>0</v>
      </c>
    </row>
    <row r="17" spans="2:8" x14ac:dyDescent="0.2">
      <c r="B17" s="4" t="s">
        <v>25</v>
      </c>
      <c r="C17" s="5">
        <v>2920</v>
      </c>
      <c r="D17" s="9">
        <v>4809.7</v>
      </c>
      <c r="E17" s="7"/>
      <c r="F17" s="10">
        <v>3066</v>
      </c>
      <c r="G17" s="42"/>
      <c r="H17" s="43">
        <f t="shared" si="0"/>
        <v>0</v>
      </c>
    </row>
    <row r="18" spans="2:8" x14ac:dyDescent="0.2">
      <c r="B18" s="4" t="s">
        <v>23</v>
      </c>
      <c r="C18" s="5">
        <v>2920</v>
      </c>
      <c r="D18" s="9">
        <v>4809.7</v>
      </c>
      <c r="E18" s="7"/>
      <c r="F18" s="10">
        <v>3066</v>
      </c>
      <c r="G18" s="42"/>
      <c r="H18" s="43">
        <f t="shared" si="0"/>
        <v>0</v>
      </c>
    </row>
    <row r="19" spans="2:8" x14ac:dyDescent="0.2">
      <c r="B19" s="4" t="s">
        <v>24</v>
      </c>
      <c r="C19" s="5">
        <v>2920</v>
      </c>
      <c r="D19" s="9">
        <v>4809.7</v>
      </c>
      <c r="E19" s="7"/>
      <c r="F19" s="10">
        <v>3066</v>
      </c>
      <c r="G19" s="42"/>
      <c r="H19" s="43">
        <f t="shared" si="0"/>
        <v>0</v>
      </c>
    </row>
    <row r="20" spans="2:8" x14ac:dyDescent="0.2">
      <c r="B20" s="4" t="s">
        <v>26</v>
      </c>
      <c r="C20" s="5">
        <v>2920</v>
      </c>
      <c r="D20" s="9">
        <v>4809.7</v>
      </c>
      <c r="E20" s="7"/>
      <c r="F20" s="10">
        <v>3066</v>
      </c>
      <c r="G20" s="48"/>
      <c r="H20" s="43">
        <f t="shared" si="0"/>
        <v>0</v>
      </c>
    </row>
    <row r="21" spans="2:8" x14ac:dyDescent="0.2">
      <c r="B21" s="4" t="s">
        <v>21</v>
      </c>
      <c r="C21" s="5">
        <v>2920</v>
      </c>
      <c r="D21" s="9">
        <v>4809.7</v>
      </c>
      <c r="E21" s="7"/>
      <c r="F21" s="10">
        <v>3066</v>
      </c>
      <c r="G21" s="49"/>
      <c r="H21" s="43">
        <f t="shared" si="0"/>
        <v>0</v>
      </c>
    </row>
    <row r="22" spans="2:8" ht="13.9" hidden="1" customHeight="1" x14ac:dyDescent="0.2">
      <c r="B22" s="4"/>
      <c r="C22" s="4"/>
      <c r="D22" s="4"/>
      <c r="E22" s="4"/>
      <c r="F22" s="10">
        <v>2160</v>
      </c>
      <c r="G22" s="21"/>
      <c r="H22" s="22"/>
    </row>
    <row r="23" spans="2:8" x14ac:dyDescent="0.2">
      <c r="B23" s="72" t="s">
        <v>5</v>
      </c>
      <c r="C23" s="73"/>
      <c r="D23" s="73"/>
      <c r="E23" s="73"/>
      <c r="F23" s="73"/>
      <c r="G23" s="73"/>
      <c r="H23" s="74"/>
    </row>
    <row r="24" spans="2:8" x14ac:dyDescent="0.2">
      <c r="B24" s="4" t="s">
        <v>28</v>
      </c>
      <c r="C24" s="5">
        <v>2920</v>
      </c>
      <c r="D24" s="9">
        <v>4809.7</v>
      </c>
      <c r="E24" s="8"/>
      <c r="F24" s="10">
        <v>3066</v>
      </c>
      <c r="G24" s="42"/>
      <c r="H24" s="43">
        <f>G24*D24</f>
        <v>0</v>
      </c>
    </row>
    <row r="25" spans="2:8" x14ac:dyDescent="0.2">
      <c r="B25" s="4" t="s">
        <v>29</v>
      </c>
      <c r="C25" s="5">
        <v>2920</v>
      </c>
      <c r="D25" s="9">
        <v>4809.7</v>
      </c>
      <c r="E25" s="8"/>
      <c r="F25" s="10">
        <v>3066</v>
      </c>
      <c r="G25" s="42"/>
      <c r="H25" s="43">
        <f>G25*D25</f>
        <v>0</v>
      </c>
    </row>
    <row r="26" spans="2:8" x14ac:dyDescent="0.2">
      <c r="B26" s="4" t="s">
        <v>30</v>
      </c>
      <c r="C26" s="5">
        <v>4281</v>
      </c>
      <c r="D26" s="9">
        <v>4809.7</v>
      </c>
      <c r="E26" s="8"/>
      <c r="F26" s="10">
        <v>4495</v>
      </c>
      <c r="G26" s="42"/>
      <c r="H26" s="43">
        <f>G26*D26</f>
        <v>0</v>
      </c>
    </row>
    <row r="27" spans="2:8" x14ac:dyDescent="0.2">
      <c r="B27" s="4" t="s">
        <v>31</v>
      </c>
      <c r="C27" s="5">
        <v>4403</v>
      </c>
      <c r="D27" s="9">
        <v>4809.7</v>
      </c>
      <c r="E27" s="8"/>
      <c r="F27" s="10">
        <v>4623</v>
      </c>
      <c r="G27" s="42"/>
      <c r="H27" s="43">
        <f>G27*D27</f>
        <v>0</v>
      </c>
    </row>
    <row r="28" spans="2:8" x14ac:dyDescent="0.2">
      <c r="B28" s="4" t="s">
        <v>27</v>
      </c>
      <c r="C28" s="5">
        <v>4403</v>
      </c>
      <c r="D28" s="9">
        <v>4809.7</v>
      </c>
      <c r="E28" s="8"/>
      <c r="F28" s="10">
        <v>4623</v>
      </c>
      <c r="G28" s="42"/>
      <c r="H28" s="43">
        <f>G28*D28</f>
        <v>0</v>
      </c>
    </row>
    <row r="29" spans="2:8" ht="27" customHeight="1" x14ac:dyDescent="0.2">
      <c r="B29" s="60" t="s">
        <v>58</v>
      </c>
      <c r="C29" s="61"/>
      <c r="D29" s="61"/>
      <c r="E29" s="61"/>
      <c r="F29" s="61"/>
      <c r="G29" s="61"/>
      <c r="H29" s="62"/>
    </row>
    <row r="30" spans="2:8" ht="15" customHeight="1" x14ac:dyDescent="0.2">
      <c r="B30" s="75" t="s">
        <v>3</v>
      </c>
      <c r="C30" s="76"/>
      <c r="D30" s="76"/>
      <c r="E30" s="76"/>
      <c r="F30" s="76"/>
      <c r="G30" s="76"/>
      <c r="H30" s="22"/>
    </row>
    <row r="31" spans="2:8" x14ac:dyDescent="0.2">
      <c r="B31" s="4" t="s">
        <v>18</v>
      </c>
      <c r="C31" s="5">
        <v>3234</v>
      </c>
      <c r="D31" s="9">
        <v>4809.7</v>
      </c>
      <c r="E31" s="7"/>
      <c r="F31" s="10">
        <v>3396</v>
      </c>
      <c r="G31" s="51"/>
      <c r="H31" s="43">
        <f>G31*D31</f>
        <v>0</v>
      </c>
    </row>
    <row r="32" spans="2:8" x14ac:dyDescent="0.2">
      <c r="B32" s="4" t="s">
        <v>19</v>
      </c>
      <c r="C32" s="5">
        <v>3234</v>
      </c>
      <c r="D32" s="9">
        <v>4809.7</v>
      </c>
      <c r="E32" s="7"/>
      <c r="F32" s="10">
        <v>3396</v>
      </c>
      <c r="G32" s="44">
        <v>1</v>
      </c>
      <c r="H32" s="43">
        <f>G32*D32</f>
        <v>4809.7</v>
      </c>
    </row>
    <row r="33" spans="2:8" x14ac:dyDescent="0.2">
      <c r="B33" s="4" t="s">
        <v>20</v>
      </c>
      <c r="C33" s="5">
        <v>3234</v>
      </c>
      <c r="D33" s="9">
        <v>4809.7</v>
      </c>
      <c r="E33" s="7"/>
      <c r="F33" s="10">
        <v>3396</v>
      </c>
      <c r="G33" s="42"/>
      <c r="H33" s="43">
        <f>G33*D33</f>
        <v>0</v>
      </c>
    </row>
    <row r="34" spans="2:8" x14ac:dyDescent="0.2">
      <c r="B34" s="4" t="s">
        <v>17</v>
      </c>
      <c r="C34" s="5">
        <v>3615</v>
      </c>
      <c r="D34" s="9">
        <v>4809.7</v>
      </c>
      <c r="E34" s="7"/>
      <c r="F34" s="10">
        <v>3796</v>
      </c>
      <c r="G34" s="44">
        <v>6</v>
      </c>
      <c r="H34" s="52">
        <f>G34*D34</f>
        <v>28858.199999999997</v>
      </c>
    </row>
    <row r="35" spans="2:8" x14ac:dyDescent="0.2">
      <c r="B35" s="75" t="s">
        <v>4</v>
      </c>
      <c r="C35" s="76"/>
      <c r="D35" s="76"/>
      <c r="E35" s="76"/>
      <c r="F35" s="76"/>
      <c r="G35" s="77"/>
      <c r="H35" s="50"/>
    </row>
    <row r="36" spans="2:8" x14ac:dyDescent="0.2">
      <c r="B36" s="4" t="s">
        <v>22</v>
      </c>
      <c r="C36" s="5">
        <v>2920</v>
      </c>
      <c r="D36" s="9">
        <v>4809.7</v>
      </c>
      <c r="E36" s="8"/>
      <c r="F36" s="10">
        <v>3066</v>
      </c>
      <c r="G36" s="42"/>
      <c r="H36" s="43">
        <f t="shared" ref="H36:H41" si="1">G36*D36</f>
        <v>0</v>
      </c>
    </row>
    <row r="37" spans="2:8" x14ac:dyDescent="0.2">
      <c r="B37" s="4" t="s">
        <v>25</v>
      </c>
      <c r="C37" s="5">
        <v>2920</v>
      </c>
      <c r="D37" s="9">
        <v>4809.7</v>
      </c>
      <c r="E37" s="8"/>
      <c r="F37" s="10">
        <v>3066</v>
      </c>
      <c r="G37" s="42"/>
      <c r="H37" s="43">
        <f t="shared" si="1"/>
        <v>0</v>
      </c>
    </row>
    <row r="38" spans="2:8" x14ac:dyDescent="0.2">
      <c r="B38" s="4" t="s">
        <v>23</v>
      </c>
      <c r="C38" s="5">
        <v>4079</v>
      </c>
      <c r="D38" s="9">
        <v>4809.7</v>
      </c>
      <c r="E38" s="8"/>
      <c r="F38" s="10">
        <v>4283</v>
      </c>
      <c r="G38" s="42"/>
      <c r="H38" s="43">
        <f t="shared" si="1"/>
        <v>0</v>
      </c>
    </row>
    <row r="39" spans="2:8" x14ac:dyDescent="0.2">
      <c r="B39" s="4" t="s">
        <v>24</v>
      </c>
      <c r="C39" s="5">
        <v>4079</v>
      </c>
      <c r="D39" s="9">
        <v>4809.7</v>
      </c>
      <c r="E39" s="8"/>
      <c r="F39" s="10">
        <v>4283</v>
      </c>
      <c r="G39" s="42"/>
      <c r="H39" s="43">
        <f t="shared" si="1"/>
        <v>0</v>
      </c>
    </row>
    <row r="40" spans="2:8" x14ac:dyDescent="0.2">
      <c r="B40" s="4" t="s">
        <v>26</v>
      </c>
      <c r="C40" s="5">
        <v>4192</v>
      </c>
      <c r="D40" s="9">
        <v>4809.7</v>
      </c>
      <c r="E40" s="8"/>
      <c r="F40" s="10">
        <v>4402</v>
      </c>
      <c r="G40" s="42"/>
      <c r="H40" s="43">
        <f t="shared" si="1"/>
        <v>0</v>
      </c>
    </row>
    <row r="41" spans="2:8" x14ac:dyDescent="0.2">
      <c r="B41" s="4" t="s">
        <v>21</v>
      </c>
      <c r="C41" s="5">
        <v>4321</v>
      </c>
      <c r="D41" s="9">
        <v>4809.7</v>
      </c>
      <c r="E41" s="8"/>
      <c r="F41" s="10">
        <v>4537</v>
      </c>
      <c r="G41" s="49"/>
      <c r="H41" s="43">
        <f t="shared" si="1"/>
        <v>0</v>
      </c>
    </row>
    <row r="42" spans="2:8" x14ac:dyDescent="0.2">
      <c r="B42" s="75" t="s">
        <v>5</v>
      </c>
      <c r="C42" s="76"/>
      <c r="D42" s="76"/>
      <c r="E42" s="76"/>
      <c r="F42" s="76"/>
      <c r="G42" s="76"/>
      <c r="H42" s="22"/>
    </row>
    <row r="43" spans="2:8" x14ac:dyDescent="0.2">
      <c r="B43" s="4" t="s">
        <v>28</v>
      </c>
      <c r="C43" s="5">
        <v>3120</v>
      </c>
      <c r="D43" s="9">
        <v>4809.7</v>
      </c>
      <c r="E43" s="8"/>
      <c r="F43" s="10">
        <v>3276</v>
      </c>
      <c r="G43" s="42"/>
      <c r="H43" s="43">
        <f>G43*D43</f>
        <v>0</v>
      </c>
    </row>
    <row r="44" spans="2:8" x14ac:dyDescent="0.2">
      <c r="B44" s="4" t="s">
        <v>29</v>
      </c>
      <c r="C44" s="17">
        <v>4602.58</v>
      </c>
      <c r="D44" s="9">
        <v>4809.7</v>
      </c>
      <c r="E44" s="8"/>
      <c r="F44" s="18">
        <v>4809.7</v>
      </c>
      <c r="G44" s="42"/>
      <c r="H44" s="43">
        <f>G44*D44</f>
        <v>0</v>
      </c>
    </row>
    <row r="45" spans="2:8" x14ac:dyDescent="0.2">
      <c r="B45" s="4" t="s">
        <v>30</v>
      </c>
      <c r="C45" s="17">
        <v>4602.58</v>
      </c>
      <c r="D45" s="9">
        <v>4809.7</v>
      </c>
      <c r="E45" s="8"/>
      <c r="F45" s="18">
        <v>4809.7</v>
      </c>
      <c r="G45" s="42"/>
      <c r="H45" s="43">
        <f>G45*D45</f>
        <v>0</v>
      </c>
    </row>
    <row r="46" spans="2:8" x14ac:dyDescent="0.2">
      <c r="B46" s="4" t="s">
        <v>31</v>
      </c>
      <c r="C46" s="17">
        <v>4602.58</v>
      </c>
      <c r="D46" s="9">
        <v>4809.7</v>
      </c>
      <c r="E46" s="8"/>
      <c r="F46" s="18">
        <v>4809.7</v>
      </c>
      <c r="G46" s="42"/>
      <c r="H46" s="43">
        <f>G46*D46</f>
        <v>0</v>
      </c>
    </row>
    <row r="47" spans="2:8" x14ac:dyDescent="0.2">
      <c r="B47" s="4" t="s">
        <v>27</v>
      </c>
      <c r="C47" s="17">
        <v>4602.58</v>
      </c>
      <c r="D47" s="9">
        <v>4809.7</v>
      </c>
      <c r="E47" s="8"/>
      <c r="F47" s="18">
        <v>4809.7</v>
      </c>
      <c r="G47" s="42"/>
      <c r="H47" s="43">
        <f>G47*D47</f>
        <v>0</v>
      </c>
    </row>
    <row r="48" spans="2:8" ht="27" customHeight="1" x14ac:dyDescent="0.2">
      <c r="B48" s="60" t="s">
        <v>51</v>
      </c>
      <c r="C48" s="61"/>
      <c r="D48" s="61"/>
      <c r="E48" s="61"/>
      <c r="F48" s="61"/>
      <c r="G48" s="61"/>
      <c r="H48" s="62"/>
    </row>
    <row r="49" spans="2:8" x14ac:dyDescent="0.2">
      <c r="B49" s="4" t="s">
        <v>32</v>
      </c>
      <c r="C49" s="17">
        <v>1900</v>
      </c>
      <c r="D49" s="9">
        <v>2940.51</v>
      </c>
      <c r="E49" s="16" t="s">
        <v>11</v>
      </c>
      <c r="F49" s="15">
        <v>1995</v>
      </c>
      <c r="G49" s="42"/>
      <c r="H49" s="43">
        <f>G49*D49</f>
        <v>0</v>
      </c>
    </row>
    <row r="50" spans="2:8" x14ac:dyDescent="0.2">
      <c r="B50" s="4" t="s">
        <v>33</v>
      </c>
      <c r="C50" s="17">
        <v>1900</v>
      </c>
      <c r="D50" s="9">
        <v>2940.51</v>
      </c>
      <c r="E50" s="16" t="s">
        <v>11</v>
      </c>
      <c r="F50" s="15">
        <v>1995</v>
      </c>
      <c r="G50" s="42"/>
      <c r="H50" s="43">
        <f>G50*D50</f>
        <v>0</v>
      </c>
    </row>
    <row r="51" spans="2:8" x14ac:dyDescent="0.2">
      <c r="B51" s="4" t="s">
        <v>15</v>
      </c>
      <c r="C51" s="17">
        <v>1900</v>
      </c>
      <c r="D51" s="9">
        <v>2940.51</v>
      </c>
      <c r="E51" s="16" t="s">
        <v>11</v>
      </c>
      <c r="F51" s="15">
        <v>1995</v>
      </c>
      <c r="G51" s="42"/>
      <c r="H51" s="43">
        <f>G51*D51</f>
        <v>0</v>
      </c>
    </row>
    <row r="52" spans="2:8" ht="34.5" customHeight="1" x14ac:dyDescent="0.2">
      <c r="B52" s="60" t="s">
        <v>59</v>
      </c>
      <c r="C52" s="61"/>
      <c r="D52" s="61"/>
      <c r="E52" s="61"/>
      <c r="F52" s="61"/>
      <c r="G52" s="61"/>
      <c r="H52" s="62"/>
    </row>
    <row r="53" spans="2:8" x14ac:dyDescent="0.2">
      <c r="B53" s="82" t="s">
        <v>3</v>
      </c>
      <c r="C53" s="83"/>
      <c r="D53" s="83"/>
      <c r="E53" s="83"/>
      <c r="F53" s="83"/>
      <c r="G53" s="83"/>
      <c r="H53" s="22"/>
    </row>
    <row r="54" spans="2:8" x14ac:dyDescent="0.2">
      <c r="B54" s="4" t="s">
        <v>35</v>
      </c>
      <c r="C54" s="5">
        <v>2253</v>
      </c>
      <c r="D54" s="9">
        <v>3717.57</v>
      </c>
      <c r="E54" s="16" t="s">
        <v>11</v>
      </c>
      <c r="F54" s="10">
        <v>2366</v>
      </c>
      <c r="G54" s="42"/>
      <c r="H54" s="43">
        <f>G54*D54</f>
        <v>0</v>
      </c>
    </row>
    <row r="55" spans="2:8" x14ac:dyDescent="0.2">
      <c r="B55" s="4" t="s">
        <v>36</v>
      </c>
      <c r="C55" s="5">
        <v>2253</v>
      </c>
      <c r="D55" s="9">
        <v>3717.57</v>
      </c>
      <c r="E55" s="8"/>
      <c r="F55" s="10">
        <v>2366</v>
      </c>
      <c r="G55" s="53"/>
      <c r="H55" s="43">
        <f>G55*D55</f>
        <v>0</v>
      </c>
    </row>
    <row r="56" spans="2:8" x14ac:dyDescent="0.2">
      <c r="B56" s="4" t="s">
        <v>37</v>
      </c>
      <c r="C56" s="5">
        <v>2253</v>
      </c>
      <c r="D56" s="9">
        <v>3717.57</v>
      </c>
      <c r="E56" s="8"/>
      <c r="F56" s="10">
        <v>2366</v>
      </c>
      <c r="G56" s="42"/>
      <c r="H56" s="43">
        <f>G56*D56</f>
        <v>0</v>
      </c>
    </row>
    <row r="57" spans="2:8" x14ac:dyDescent="0.2">
      <c r="B57" s="4" t="s">
        <v>34</v>
      </c>
      <c r="C57" s="5">
        <v>3430</v>
      </c>
      <c r="D57" s="9">
        <v>3717.57</v>
      </c>
      <c r="E57" s="8"/>
      <c r="F57" s="10">
        <v>3602</v>
      </c>
      <c r="G57" s="44">
        <v>3</v>
      </c>
      <c r="H57" s="43">
        <f>G57*D57</f>
        <v>11152.710000000001</v>
      </c>
    </row>
    <row r="58" spans="2:8" x14ac:dyDescent="0.2">
      <c r="B58" s="82" t="s">
        <v>39</v>
      </c>
      <c r="C58" s="83"/>
      <c r="D58" s="83"/>
      <c r="E58" s="83"/>
      <c r="F58" s="83"/>
      <c r="G58" s="83"/>
      <c r="H58" s="22"/>
    </row>
    <row r="59" spans="2:8" x14ac:dyDescent="0.2">
      <c r="B59" s="4" t="s">
        <v>38</v>
      </c>
      <c r="C59" s="5">
        <v>3336</v>
      </c>
      <c r="D59" s="9">
        <v>3717.57</v>
      </c>
      <c r="E59" s="8"/>
      <c r="F59" s="10">
        <v>3503</v>
      </c>
      <c r="G59" s="42"/>
      <c r="H59" s="43">
        <f>G59*D59</f>
        <v>0</v>
      </c>
    </row>
    <row r="60" spans="2:8" x14ac:dyDescent="0.2">
      <c r="B60" s="4" t="s">
        <v>12</v>
      </c>
      <c r="C60" s="5">
        <v>4063</v>
      </c>
      <c r="D60" s="9">
        <v>4809.7</v>
      </c>
      <c r="E60" s="8"/>
      <c r="F60" s="10">
        <v>4266</v>
      </c>
      <c r="G60" s="53"/>
      <c r="H60" s="43">
        <f>G60*D60</f>
        <v>0</v>
      </c>
    </row>
    <row r="61" spans="2:8" ht="24.75" customHeight="1" x14ac:dyDescent="0.2">
      <c r="B61" s="60" t="s">
        <v>60</v>
      </c>
      <c r="C61" s="61"/>
      <c r="D61" s="61"/>
      <c r="E61" s="61"/>
      <c r="F61" s="61"/>
      <c r="G61" s="61"/>
      <c r="H61" s="62"/>
    </row>
    <row r="62" spans="2:8" x14ac:dyDescent="0.2">
      <c r="B62" s="75" t="s">
        <v>3</v>
      </c>
      <c r="C62" s="76"/>
      <c r="D62" s="76"/>
      <c r="E62" s="76"/>
      <c r="F62" s="76"/>
      <c r="G62" s="76"/>
      <c r="H62" s="22"/>
    </row>
    <row r="63" spans="2:8" x14ac:dyDescent="0.2">
      <c r="B63" s="4" t="s">
        <v>40</v>
      </c>
      <c r="C63" s="5">
        <v>2518</v>
      </c>
      <c r="D63" s="9">
        <v>3717.57</v>
      </c>
      <c r="E63" s="8"/>
      <c r="F63" s="10">
        <v>2644</v>
      </c>
      <c r="G63" s="42"/>
      <c r="H63" s="43">
        <f>G63*D63</f>
        <v>0</v>
      </c>
    </row>
    <row r="64" spans="2:8" x14ac:dyDescent="0.2">
      <c r="B64" s="4" t="s">
        <v>41</v>
      </c>
      <c r="C64" s="5">
        <v>2380</v>
      </c>
      <c r="D64" s="9">
        <v>3717.57</v>
      </c>
      <c r="E64" s="8"/>
      <c r="F64" s="10">
        <v>2499</v>
      </c>
      <c r="G64" s="42"/>
      <c r="H64" s="43">
        <f>G64*D64</f>
        <v>0</v>
      </c>
    </row>
    <row r="65" spans="2:8" x14ac:dyDescent="0.2">
      <c r="B65" s="4" t="s">
        <v>42</v>
      </c>
      <c r="C65" s="5">
        <v>2442</v>
      </c>
      <c r="D65" s="9">
        <v>3717.57</v>
      </c>
      <c r="E65" s="8"/>
      <c r="F65" s="10">
        <v>2564</v>
      </c>
      <c r="G65" s="42"/>
      <c r="H65" s="43">
        <f>G65*D65</f>
        <v>0</v>
      </c>
    </row>
    <row r="66" spans="2:8" x14ac:dyDescent="0.2">
      <c r="B66" s="4" t="s">
        <v>34</v>
      </c>
      <c r="C66" s="5">
        <v>3557.48</v>
      </c>
      <c r="D66" s="9">
        <v>3717.57</v>
      </c>
      <c r="E66" s="8"/>
      <c r="F66" s="18">
        <v>3717.57</v>
      </c>
      <c r="G66" s="44">
        <v>1</v>
      </c>
      <c r="H66" s="43">
        <f>G66*D66</f>
        <v>3717.57</v>
      </c>
    </row>
    <row r="67" spans="2:8" x14ac:dyDescent="0.2">
      <c r="B67" s="82" t="s">
        <v>39</v>
      </c>
      <c r="C67" s="83"/>
      <c r="D67" s="83"/>
      <c r="E67" s="83"/>
      <c r="F67" s="83"/>
      <c r="G67" s="83"/>
      <c r="H67" s="22"/>
    </row>
    <row r="68" spans="2:8" x14ac:dyDescent="0.2">
      <c r="B68" s="4" t="s">
        <v>43</v>
      </c>
      <c r="C68" s="5">
        <v>3557.48</v>
      </c>
      <c r="D68" s="9">
        <v>3717.57</v>
      </c>
      <c r="E68" s="8"/>
      <c r="F68" s="18">
        <v>3717.57</v>
      </c>
      <c r="G68" s="42"/>
      <c r="H68" s="43">
        <f>G68*D68</f>
        <v>0</v>
      </c>
    </row>
    <row r="69" spans="2:8" x14ac:dyDescent="0.2">
      <c r="B69" s="4" t="s">
        <v>13</v>
      </c>
      <c r="C69" s="17">
        <v>4602.58</v>
      </c>
      <c r="D69" s="9">
        <v>4809.7</v>
      </c>
      <c r="E69" s="8"/>
      <c r="F69" s="18">
        <v>4809.7</v>
      </c>
      <c r="G69" s="42"/>
      <c r="H69" s="43">
        <f>G69*D69</f>
        <v>0</v>
      </c>
    </row>
    <row r="70" spans="2:8" ht="26.25" customHeight="1" x14ac:dyDescent="0.2">
      <c r="B70" s="63" t="s">
        <v>44</v>
      </c>
      <c r="C70" s="64"/>
      <c r="D70" s="64"/>
      <c r="E70" s="64"/>
      <c r="F70" s="64"/>
      <c r="G70" s="64"/>
      <c r="H70" s="65"/>
    </row>
    <row r="71" spans="2:8" x14ac:dyDescent="0.2">
      <c r="B71" s="4" t="s">
        <v>55</v>
      </c>
      <c r="C71" s="5">
        <v>1456</v>
      </c>
      <c r="D71" s="9">
        <v>2520.48</v>
      </c>
      <c r="E71" s="16" t="s">
        <v>11</v>
      </c>
      <c r="F71" s="10">
        <v>1529</v>
      </c>
      <c r="G71" s="44"/>
      <c r="H71" s="54">
        <f>G71*D71</f>
        <v>0</v>
      </c>
    </row>
    <row r="72" spans="2:8" ht="36" customHeight="1" x14ac:dyDescent="0.2">
      <c r="B72" s="66" t="s">
        <v>61</v>
      </c>
      <c r="C72" s="67"/>
      <c r="D72" s="67"/>
      <c r="E72" s="67"/>
      <c r="F72" s="67"/>
      <c r="G72" s="67"/>
      <c r="H72" s="68"/>
    </row>
    <row r="73" spans="2:8" x14ac:dyDescent="0.2">
      <c r="B73" s="75" t="s">
        <v>56</v>
      </c>
      <c r="C73" s="76"/>
      <c r="D73" s="76"/>
      <c r="E73" s="76"/>
      <c r="F73" s="76"/>
      <c r="G73" s="76"/>
      <c r="H73" s="22"/>
    </row>
    <row r="74" spans="2:8" x14ac:dyDescent="0.2">
      <c r="B74" s="4" t="s">
        <v>40</v>
      </c>
      <c r="C74" s="5">
        <v>1784</v>
      </c>
      <c r="D74" s="9">
        <v>2940.51</v>
      </c>
      <c r="E74" s="16" t="s">
        <v>11</v>
      </c>
      <c r="F74" s="10">
        <v>1873</v>
      </c>
      <c r="G74" s="51"/>
      <c r="H74" s="43">
        <f>G74*D74</f>
        <v>0</v>
      </c>
    </row>
    <row r="75" spans="2:8" x14ac:dyDescent="0.2">
      <c r="B75" s="4" t="s">
        <v>41</v>
      </c>
      <c r="C75" s="5">
        <v>1784</v>
      </c>
      <c r="D75" s="9">
        <v>2940.51</v>
      </c>
      <c r="E75" s="8"/>
      <c r="F75" s="10">
        <v>1873</v>
      </c>
      <c r="G75" s="42"/>
      <c r="H75" s="43">
        <f>G75*D75</f>
        <v>0</v>
      </c>
    </row>
    <row r="76" spans="2:8" x14ac:dyDescent="0.2">
      <c r="B76" s="4" t="s">
        <v>21</v>
      </c>
      <c r="C76" s="5">
        <v>1784</v>
      </c>
      <c r="D76" s="9">
        <v>2940.51</v>
      </c>
      <c r="E76" s="8"/>
      <c r="F76" s="10">
        <v>1873</v>
      </c>
      <c r="G76" s="42"/>
      <c r="H76" s="43">
        <f>G76*D76</f>
        <v>0</v>
      </c>
    </row>
    <row r="77" spans="2:8" x14ac:dyDescent="0.2">
      <c r="B77" s="75" t="s">
        <v>3</v>
      </c>
      <c r="C77" s="76"/>
      <c r="D77" s="76"/>
      <c r="E77" s="76"/>
      <c r="F77" s="76"/>
      <c r="G77" s="76"/>
      <c r="H77" s="22"/>
    </row>
    <row r="78" spans="2:8" x14ac:dyDescent="0.2">
      <c r="B78" s="4" t="s">
        <v>46</v>
      </c>
      <c r="C78" s="5">
        <v>1560</v>
      </c>
      <c r="D78" s="9">
        <v>2940.51</v>
      </c>
      <c r="E78" s="8"/>
      <c r="F78" s="10">
        <v>1638</v>
      </c>
      <c r="G78" s="44">
        <v>1</v>
      </c>
      <c r="H78" s="43">
        <f>G78*D78</f>
        <v>2940.51</v>
      </c>
    </row>
    <row r="79" spans="2:8" x14ac:dyDescent="0.2">
      <c r="B79" s="4" t="s">
        <v>47</v>
      </c>
      <c r="C79" s="5">
        <v>2094</v>
      </c>
      <c r="D79" s="9">
        <v>2940.51</v>
      </c>
      <c r="E79" s="8"/>
      <c r="F79" s="10">
        <v>2199</v>
      </c>
      <c r="G79" s="42"/>
      <c r="H79" s="43">
        <f>G79*D79</f>
        <v>0</v>
      </c>
    </row>
    <row r="80" spans="2:8" x14ac:dyDescent="0.2">
      <c r="B80" s="4" t="s">
        <v>48</v>
      </c>
      <c r="C80" s="5">
        <v>2147</v>
      </c>
      <c r="D80" s="9">
        <v>2940.51</v>
      </c>
      <c r="E80" s="8"/>
      <c r="F80" s="10">
        <v>2254</v>
      </c>
      <c r="G80" s="55"/>
      <c r="H80" s="43">
        <f>G80*D80</f>
        <v>0</v>
      </c>
    </row>
    <row r="81" spans="2:8" x14ac:dyDescent="0.2">
      <c r="B81" s="4" t="s">
        <v>45</v>
      </c>
      <c r="C81" s="5">
        <v>3050</v>
      </c>
      <c r="D81" s="9">
        <v>3717.57</v>
      </c>
      <c r="E81" s="8"/>
      <c r="F81" s="10">
        <v>3203</v>
      </c>
      <c r="G81" s="42"/>
      <c r="H81" s="43">
        <f>G81*D81</f>
        <v>0</v>
      </c>
    </row>
    <row r="82" spans="2:8" x14ac:dyDescent="0.2">
      <c r="B82" s="75" t="s">
        <v>49</v>
      </c>
      <c r="C82" s="76"/>
      <c r="D82" s="76"/>
      <c r="E82" s="76"/>
      <c r="F82" s="76"/>
      <c r="G82" s="76"/>
      <c r="H82" s="22"/>
    </row>
    <row r="83" spans="2:8" x14ac:dyDescent="0.2">
      <c r="B83" s="4" t="s">
        <v>50</v>
      </c>
      <c r="C83" s="5">
        <v>2387</v>
      </c>
      <c r="D83" s="9">
        <v>2940.51</v>
      </c>
      <c r="E83" s="8"/>
      <c r="F83" s="10">
        <v>2506</v>
      </c>
      <c r="G83" s="53"/>
      <c r="H83" s="43">
        <f>G83*D83</f>
        <v>0</v>
      </c>
    </row>
    <row r="84" spans="2:8" x14ac:dyDescent="0.2">
      <c r="B84" s="4" t="s">
        <v>10</v>
      </c>
      <c r="C84" s="5">
        <v>2644</v>
      </c>
      <c r="D84" s="9">
        <v>3717.57</v>
      </c>
      <c r="E84" s="8"/>
      <c r="F84" s="10">
        <v>2776</v>
      </c>
      <c r="G84" s="44">
        <v>5</v>
      </c>
      <c r="H84" s="43">
        <f>G84*D84</f>
        <v>18587.850000000002</v>
      </c>
    </row>
    <row r="85" spans="2:8" ht="36" customHeight="1" x14ac:dyDescent="0.2">
      <c r="B85" s="69" t="s">
        <v>62</v>
      </c>
      <c r="C85" s="70"/>
      <c r="D85" s="70"/>
      <c r="E85" s="70"/>
      <c r="F85" s="70"/>
      <c r="G85" s="70"/>
      <c r="H85" s="71"/>
    </row>
    <row r="86" spans="2:8" ht="15.6" hidden="1" customHeight="1" x14ac:dyDescent="0.2">
      <c r="H86" s="22"/>
    </row>
    <row r="87" spans="2:8" x14ac:dyDescent="0.2">
      <c r="B87" s="75" t="s">
        <v>56</v>
      </c>
      <c r="C87" s="76"/>
      <c r="D87" s="76"/>
      <c r="E87" s="76"/>
      <c r="F87" s="76"/>
      <c r="G87" s="76"/>
      <c r="H87" s="22"/>
    </row>
    <row r="88" spans="2:8" x14ac:dyDescent="0.2">
      <c r="B88" s="4" t="s">
        <v>40</v>
      </c>
      <c r="C88" s="5">
        <v>1784</v>
      </c>
      <c r="D88" s="9">
        <v>2940.51</v>
      </c>
      <c r="E88" s="8"/>
      <c r="F88" s="10">
        <v>1873</v>
      </c>
      <c r="G88" s="42"/>
      <c r="H88" s="43">
        <f>G88*D88</f>
        <v>0</v>
      </c>
    </row>
    <row r="89" spans="2:8" x14ac:dyDescent="0.2">
      <c r="B89" s="4" t="s">
        <v>41</v>
      </c>
      <c r="C89" s="5">
        <v>1784</v>
      </c>
      <c r="D89" s="9">
        <v>2940.51</v>
      </c>
      <c r="E89" s="8"/>
      <c r="F89" s="10">
        <v>1873</v>
      </c>
      <c r="G89" s="42"/>
      <c r="H89" s="43">
        <f>G89*D89</f>
        <v>0</v>
      </c>
    </row>
    <row r="90" spans="2:8" x14ac:dyDescent="0.2">
      <c r="B90" s="4" t="s">
        <v>21</v>
      </c>
      <c r="C90" s="5">
        <v>1784</v>
      </c>
      <c r="D90" s="9">
        <v>2940.51</v>
      </c>
      <c r="E90" s="8"/>
      <c r="F90" s="10">
        <v>1873</v>
      </c>
      <c r="G90" s="42"/>
      <c r="H90" s="52">
        <f>G90*D90</f>
        <v>0</v>
      </c>
    </row>
    <row r="91" spans="2:8" x14ac:dyDescent="0.2">
      <c r="B91" s="75" t="s">
        <v>3</v>
      </c>
      <c r="C91" s="76"/>
      <c r="D91" s="76"/>
      <c r="E91" s="76"/>
      <c r="F91" s="76"/>
      <c r="G91" s="77"/>
      <c r="H91" s="50"/>
    </row>
    <row r="92" spans="2:8" x14ac:dyDescent="0.2">
      <c r="B92" s="4" t="s">
        <v>46</v>
      </c>
      <c r="C92" s="5">
        <v>1768</v>
      </c>
      <c r="D92" s="9">
        <v>2940.51</v>
      </c>
      <c r="E92" s="8"/>
      <c r="F92" s="10">
        <v>1848</v>
      </c>
      <c r="G92" s="44">
        <v>1</v>
      </c>
      <c r="H92" s="43">
        <f>G92*D92</f>
        <v>2940.51</v>
      </c>
    </row>
    <row r="93" spans="2:8" x14ac:dyDescent="0.2">
      <c r="B93" s="4" t="s">
        <v>47</v>
      </c>
      <c r="C93" s="5">
        <v>2798</v>
      </c>
      <c r="D93" s="9">
        <v>2940.51</v>
      </c>
      <c r="E93" s="8"/>
      <c r="F93" s="10">
        <v>1856</v>
      </c>
      <c r="G93" s="42"/>
      <c r="H93" s="43">
        <f>G93*D93</f>
        <v>0</v>
      </c>
    </row>
    <row r="94" spans="2:8" x14ac:dyDescent="0.2">
      <c r="B94" s="4" t="s">
        <v>48</v>
      </c>
      <c r="C94" s="5">
        <v>2813.88</v>
      </c>
      <c r="D94" s="9">
        <v>2940.51</v>
      </c>
      <c r="E94" s="8"/>
      <c r="F94" s="18">
        <v>2940.51</v>
      </c>
      <c r="G94" s="42"/>
      <c r="H94" s="43">
        <f>G94*D94</f>
        <v>0</v>
      </c>
    </row>
    <row r="95" spans="2:8" x14ac:dyDescent="0.2">
      <c r="B95" s="4" t="s">
        <v>45</v>
      </c>
      <c r="C95" s="5">
        <v>3557.48</v>
      </c>
      <c r="D95" s="9">
        <v>3717.57</v>
      </c>
      <c r="E95" s="8"/>
      <c r="F95" s="18">
        <v>3717.57</v>
      </c>
      <c r="G95" s="42"/>
      <c r="H95" s="43">
        <f>G95*D95</f>
        <v>0</v>
      </c>
    </row>
    <row r="96" spans="2:8" x14ac:dyDescent="0.2">
      <c r="B96" s="75" t="s">
        <v>49</v>
      </c>
      <c r="C96" s="76"/>
      <c r="D96" s="76"/>
      <c r="E96" s="76"/>
      <c r="F96" s="76"/>
      <c r="G96" s="76"/>
      <c r="H96" s="22"/>
    </row>
    <row r="97" spans="2:8" x14ac:dyDescent="0.2">
      <c r="B97" s="4" t="s">
        <v>50</v>
      </c>
      <c r="C97" s="5">
        <v>2475</v>
      </c>
      <c r="D97" s="9">
        <v>2940.51</v>
      </c>
      <c r="E97" s="8"/>
      <c r="F97" s="10">
        <v>2599</v>
      </c>
      <c r="G97" s="51"/>
      <c r="H97" s="43">
        <f>G97*D97</f>
        <v>0</v>
      </c>
    </row>
    <row r="98" spans="2:8" x14ac:dyDescent="0.2">
      <c r="B98" s="4" t="s">
        <v>10</v>
      </c>
      <c r="C98" s="5">
        <v>3406</v>
      </c>
      <c r="D98" s="9">
        <v>3717.57</v>
      </c>
      <c r="E98" s="8"/>
      <c r="F98" s="10">
        <v>3576</v>
      </c>
      <c r="G98" s="42"/>
      <c r="H98" s="43">
        <f>G98*D98</f>
        <v>0</v>
      </c>
    </row>
    <row r="99" spans="2:8" x14ac:dyDescent="0.2">
      <c r="B99" s="57" t="s">
        <v>53</v>
      </c>
      <c r="C99" s="58"/>
      <c r="D99" s="58"/>
      <c r="E99" s="58"/>
      <c r="F99" s="58"/>
      <c r="G99" s="58"/>
      <c r="H99" s="59"/>
    </row>
    <row r="100" spans="2:8" x14ac:dyDescent="0.2">
      <c r="B100" s="4" t="s">
        <v>6</v>
      </c>
      <c r="C100" s="5">
        <v>1957</v>
      </c>
      <c r="D100" s="9">
        <v>2976.21</v>
      </c>
      <c r="E100" s="16" t="s">
        <v>11</v>
      </c>
      <c r="F100" s="10">
        <v>2055</v>
      </c>
      <c r="G100" s="51"/>
      <c r="H100" s="43">
        <f>G100*D100</f>
        <v>0</v>
      </c>
    </row>
    <row r="101" spans="2:8" x14ac:dyDescent="0.2">
      <c r="B101" s="4" t="s">
        <v>7</v>
      </c>
      <c r="C101" s="5">
        <v>2595</v>
      </c>
      <c r="D101" s="34">
        <v>3762.73</v>
      </c>
      <c r="E101" s="23" t="s">
        <v>11</v>
      </c>
      <c r="F101" s="24">
        <v>2725</v>
      </c>
      <c r="G101" s="56">
        <v>4</v>
      </c>
      <c r="H101" s="43">
        <f>G101*D101</f>
        <v>15050.92</v>
      </c>
    </row>
    <row r="102" spans="2:8" x14ac:dyDescent="0.2">
      <c r="B102" s="29"/>
      <c r="C102" s="33"/>
      <c r="E102" s="35" t="s">
        <v>8</v>
      </c>
      <c r="F102" s="27">
        <f>F8*G8+F32*G32+F14*G14+F7*G7+F34*G34+F57*G57+F66*G66+F71*G71+F78*G78+F84*G84+F92*G92+F101*G101</f>
        <v>75304.570000000007</v>
      </c>
      <c r="G102" s="25">
        <v>25</v>
      </c>
      <c r="H102" s="26">
        <f>SUM(H6:H101)</f>
        <v>97488.569999999992</v>
      </c>
    </row>
    <row r="103" spans="2:8" x14ac:dyDescent="0.2">
      <c r="B103" s="40" t="s">
        <v>66</v>
      </c>
      <c r="C103" s="33">
        <v>80830</v>
      </c>
      <c r="E103" s="36"/>
      <c r="F103" s="37"/>
      <c r="G103" s="38"/>
      <c r="H103" s="39"/>
    </row>
    <row r="104" spans="2:8" x14ac:dyDescent="0.2">
      <c r="B104" s="29" t="s">
        <v>67</v>
      </c>
      <c r="C104" s="41">
        <v>49353.48</v>
      </c>
      <c r="F104" s="28"/>
      <c r="H104" s="6"/>
    </row>
    <row r="105" spans="2:8" x14ac:dyDescent="0.2">
      <c r="B105" s="84"/>
      <c r="C105" s="84"/>
      <c r="D105" s="84"/>
      <c r="E105" s="84"/>
      <c r="F105" s="84"/>
      <c r="G105" s="84"/>
      <c r="H105" s="6"/>
    </row>
    <row r="106" spans="2:8" ht="16.5" customHeight="1" x14ac:dyDescent="0.2">
      <c r="B106" s="30" t="s">
        <v>52</v>
      </c>
      <c r="C106" s="31"/>
      <c r="D106" s="31"/>
      <c r="E106" s="31"/>
      <c r="F106" s="32">
        <f>H102-F102</f>
        <v>22183.999999999985</v>
      </c>
    </row>
  </sheetData>
  <mergeCells count="29">
    <mergeCell ref="B105:G105"/>
    <mergeCell ref="B10:G10"/>
    <mergeCell ref="B53:G53"/>
    <mergeCell ref="B58:G58"/>
    <mergeCell ref="B62:G62"/>
    <mergeCell ref="B30:G30"/>
    <mergeCell ref="B35:G35"/>
    <mergeCell ref="B42:G42"/>
    <mergeCell ref="B96:G96"/>
    <mergeCell ref="B1:G1"/>
    <mergeCell ref="D3:E3"/>
    <mergeCell ref="B67:G67"/>
    <mergeCell ref="B73:G73"/>
    <mergeCell ref="B77:G77"/>
    <mergeCell ref="B5:H5"/>
    <mergeCell ref="B9:H9"/>
    <mergeCell ref="B15:G15"/>
    <mergeCell ref="B23:H23"/>
    <mergeCell ref="B29:H29"/>
    <mergeCell ref="B48:H48"/>
    <mergeCell ref="B99:H99"/>
    <mergeCell ref="B52:H52"/>
    <mergeCell ref="B61:H61"/>
    <mergeCell ref="B70:H70"/>
    <mergeCell ref="B72:H72"/>
    <mergeCell ref="B85:H85"/>
    <mergeCell ref="B87:G87"/>
    <mergeCell ref="B91:G91"/>
    <mergeCell ref="B82:G82"/>
  </mergeCells>
  <pageMargins left="0" right="0" top="0.39409448818897608" bottom="0.39409448818897608" header="0" footer="0"/>
  <pageSetup paperSize="9" fitToWidth="0" pageOrder="overThenDown" orientation="landscape" useFirstPageNumber="1" r:id="rId1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" right="0" top="0.39409448818897608" bottom="0.39409448818897608" header="0" footer="0"/>
  <pageSetup paperSize="0" fitToWidth="0" fitToHeight="0" pageOrder="overThenDown" orientation="landscape" useFirstPageNumber="1" horizontalDpi="0" verticalDpi="0" copies="0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Hojan</dc:creator>
  <cp:lastModifiedBy>Ewelina Frąckowiak</cp:lastModifiedBy>
  <cp:revision>16</cp:revision>
  <cp:lastPrinted>2025-10-22T12:55:51Z</cp:lastPrinted>
  <dcterms:created xsi:type="dcterms:W3CDTF">2010-10-19T11:12:54Z</dcterms:created>
  <dcterms:modified xsi:type="dcterms:W3CDTF">2025-10-22T13:02:27Z</dcterms:modified>
</cp:coreProperties>
</file>